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460" windowWidth="28800" windowHeight="16000" activeTab="0"/>
  </bookViews>
  <sheets>
    <sheet name="pädagog. Angebot" sheetId="1" r:id="rId1"/>
    <sheet name="nicht pädagog. Angebot" sheetId="2" r:id="rId2"/>
  </sheets>
  <definedNames/>
  <calcPr fullCalcOnLoad="1"/>
</workbook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<sst xmlns="http://schemas.openxmlformats.org/spreadsheetml/2006/main" count="62" uniqueCount="36">
  <si>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</si>
  <si>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</si>
  <si>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</si>
  <si>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</si>
  <si>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</si>
  <si>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</si>
  <si>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</si>
  <si>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</si>
  <si>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</si>
  <si>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</si>
  <si>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</si>
  <si>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</si>
  <si>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</si>
  <si>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</si>
  <si>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</si>
  <si>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</si>
  <si>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</si>
  <si>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</si>
  <si>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</si>
  <si>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</si>
  <si>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</si>
  <si>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</si>
  <si>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</si>
  <si>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</si>
  <si>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</si>
  <si>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</si>
  <si>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</si>
  <si>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r>
      <t xml:space="preserve">Einkünfte und Vermögen
</t>
    </r>
    <r>
      <rPr>
        <sz val="11"/>
        <rFont val="Arial"/>
        <family val="2"/>
      </rPr>
      <t xml:space="preserve">(Nettolohn, Ersatzeinkommen, Unterhaltsbeiträge, 
5 % des Nettovermögens, Geschäftsgewinn, Familienzulagen) </t>
    </r>
    <r>
      <rPr>
        <b/>
        <sz val="11"/>
        <rFont val="Arial"/>
        <family val="2"/>
      </rPr>
      <t>ohne Abzug für die Familiengrösse</t>
    </r>
  </si>
  <si>
    <r>
      <t xml:space="preserve">Einkünfte und Vermögen
</t>
    </r>
    <r>
      <rPr>
        <sz val="11"/>
        <rFont val="Arial"/>
        <family val="2"/>
      </rPr>
      <t xml:space="preserve">(Nettolohn, Ersatzeinkommen, Unterhaltsbeiträge, 
5 % des Nettovermögens, Geschäftsgewinn, Familienzulagen)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</si>
  <si>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t>* Hinweis: Ausser dem ME (massgebenden Einkommen) sind alle Werte fix, also für alle Familien gleich</t>
  </si>
  <si>
    <t>ME (massgebendes Einkommen) = CHF 82'400 abzüglich (4 x CHF 6'000) = CHF 58'400</t>
  </si>
  <si>
    <t>Elterngebühren Tagesschulen ab 1. August 2020</t>
  </si>
  <si>
    <r>
      <t>Gebühr pro Betreuungsstunde = [(12.35 - 0.79) : (160'000 - 43'000)] x (58'400 - 43'000) + 0.79</t>
    </r>
    <r>
      <rPr>
        <b/>
        <sz val="11"/>
        <rFont val="Arial"/>
        <family val="2"/>
      </rPr>
      <t xml:space="preserve"> = CHF 2.31</t>
    </r>
  </si>
  <si>
    <r>
      <t xml:space="preserve">8.5 h Betreuung zu CHF 2.31 = CHF 19.64 plus Kosten für Mittagessen (3 x CHF 8 = CHF 24) = </t>
    </r>
    <r>
      <rPr>
        <b/>
        <sz val="11"/>
        <rFont val="Arial"/>
        <family val="2"/>
      </rPr>
      <t>CHF 43.64 pro Woche</t>
    </r>
  </si>
  <si>
    <r>
      <t>Gebühr pro Betreuungsstunde = [(6.17 - 0.79) : (160'000 - 43'000)] x (58'400 - 43'000) + 0.79</t>
    </r>
    <r>
      <rPr>
        <b/>
        <sz val="11"/>
        <rFont val="Arial"/>
        <family val="2"/>
      </rPr>
      <t xml:space="preserve"> = CHF 1.50</t>
    </r>
  </si>
  <si>
    <r>
      <t xml:space="preserve">8.5 h Betreuung zu CHF 1.50 = CHF 12.75 plus Kosten für Mittagessen (3 x CHF 8 = CHF 24) = </t>
    </r>
    <r>
      <rPr>
        <b/>
        <sz val="11"/>
        <rFont val="Arial"/>
        <family val="2"/>
      </rPr>
      <t>CHF 36.75 pro Woche</t>
    </r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</si>
</sst>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$CHF]\ #,##0.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169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7" borderId="0" xfId="0" applyFont="1" applyFill="1" applyAlignment="1" applyProtection="1">
      <alignment/>
      <protection/>
    </xf>
    <xf numFmtId="0" fontId="0" fillId="7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4" fontId="2" fillId="33" borderId="12" xfId="0" applyNumberFormat="1" applyFont="1" applyFill="1" applyBorder="1" applyAlignment="1" applyProtection="1">
      <alignment/>
      <protection/>
    </xf>
    <xf numFmtId="4" fontId="2" fillId="33" borderId="13" xfId="0" applyNumberFormat="1" applyFont="1" applyFill="1" applyBorder="1" applyAlignment="1" applyProtection="1">
      <alignment/>
      <protection/>
    </xf>
    <xf numFmtId="4" fontId="2" fillId="33" borderId="14" xfId="0" applyNumberFormat="1" applyFont="1" applyFill="1" applyBorder="1" applyAlignment="1" applyProtection="1">
      <alignment/>
      <protection/>
    </xf>
    <xf numFmtId="4" fontId="2" fillId="33" borderId="15" xfId="0" applyNumberFormat="1" applyFont="1" applyFill="1" applyBorder="1" applyAlignment="1" applyProtection="1">
      <alignment wrapText="1"/>
      <protection/>
    </xf>
    <xf numFmtId="4" fontId="2" fillId="33" borderId="16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2" fillId="33" borderId="13" xfId="0" applyNumberFormat="1" applyFont="1" applyFill="1" applyBorder="1" applyAlignment="1" applyProtection="1">
      <alignment wrapText="1"/>
      <protection/>
    </xf>
    <xf numFmtId="184" fontId="0" fillId="33" borderId="0" xfId="0" applyNumberFormat="1" applyFill="1" applyBorder="1" applyAlignment="1" applyProtection="1">
      <alignment horizontal="left" vertical="center" indent="2"/>
      <protection/>
    </xf>
    <xf numFmtId="0" fontId="2" fillId="33" borderId="0" xfId="0" applyFont="1" applyFill="1" applyAlignment="1" applyProtection="1">
      <alignment/>
      <protection/>
    </xf>
    <xf numFmtId="184" fontId="0" fillId="33" borderId="0" xfId="0" applyNumberFormat="1" applyFont="1" applyFill="1" applyBorder="1" applyAlignment="1" applyProtection="1">
      <alignment horizontal="left" vertical="center" indent="2"/>
      <protection/>
    </xf>
    <xf numFmtId="184" fontId="4" fillId="33" borderId="0" xfId="0" applyNumberFormat="1" applyFont="1" applyFill="1" applyBorder="1" applyAlignment="1" applyProtection="1">
      <alignment horizontal="left" vertical="center" indent="2"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4" fontId="2" fillId="33" borderId="13" xfId="0" applyNumberFormat="1" applyFont="1" applyFill="1" applyBorder="1" applyAlignment="1" applyProtection="1">
      <alignment wrapText="1" shrinkToFit="1"/>
      <protection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184" fontId="0" fillId="33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" fontId="4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 vertical="top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58</xdr:row>
      <xdr:rowOff>66675</xdr:rowOff>
    </xdr:from>
    <xdr:to>
      <xdr:col>3</xdr:col>
      <xdr:colOff>638175</xdr:colOff>
      <xdr:row>68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915650"/>
          <a:ext cx="6048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00"/>
          <a:ext cx="6134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view="pageLayout" workbookViewId="0" topLeftCell="A1">
      <selection activeCell="A2" sqref="A2"/>
    </sheetView>
  </sheetViews>
  <sheetFormatPr defaultColWidth="6.7109375" defaultRowHeight="12.75"/>
  <cols>
    <col min="1" max="1" width="50.7109375" style="2" customWidth="1"/>
    <col min="2" max="8" width="15.421875" style="2" customWidth="1"/>
    <col min="9" max="16384" width="6.7109375" style="2" customWidth="1"/>
  </cols>
  <sheetData>
    <row r="2" ht="18">
      <c r="A2" s="1" t="s">
        <v>31</v>
      </c>
    </row>
    <row r="3" ht="18">
      <c r="A3" s="1" t="s">
        <v>22</v>
      </c>
    </row>
    <row r="4" ht="18">
      <c r="A4" s="1"/>
    </row>
    <row r="6" spans="1:8" s="5" customFormat="1" ht="15" customHeight="1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5" customHeight="1">
      <c r="A7" s="3" t="s">
        <v>14</v>
      </c>
      <c r="B7" s="4"/>
      <c r="C7" s="4"/>
      <c r="D7" s="4"/>
      <c r="E7" s="4"/>
      <c r="F7" s="4"/>
      <c r="G7" s="4"/>
      <c r="H7" s="4"/>
    </row>
    <row r="9" spans="1:8" ht="75">
      <c r="A9" s="6" t="s">
        <v>28</v>
      </c>
      <c r="B9" s="49" t="s">
        <v>9</v>
      </c>
      <c r="C9" s="49"/>
      <c r="D9" s="49"/>
      <c r="E9" s="49"/>
      <c r="F9" s="50"/>
      <c r="G9" s="50"/>
      <c r="H9" s="50"/>
    </row>
    <row r="10" spans="1:8" ht="13.5" hidden="1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3.5" hidden="1">
      <c r="A11" s="7"/>
      <c r="B11" s="8"/>
      <c r="C11" s="8"/>
      <c r="D11" s="8"/>
      <c r="E11" s="8"/>
      <c r="F11" s="9"/>
      <c r="G11" s="9"/>
      <c r="H11" s="9"/>
    </row>
    <row r="12" spans="1:8" ht="13.5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3.5">
      <c r="A13" s="10"/>
      <c r="B13" s="11"/>
      <c r="C13" s="11"/>
      <c r="D13" s="11"/>
      <c r="E13" s="11"/>
      <c r="F13" s="11"/>
      <c r="G13" s="11"/>
      <c r="H13" s="11"/>
    </row>
    <row r="14" spans="1:8" ht="13.5">
      <c r="A14" s="10">
        <v>37000</v>
      </c>
      <c r="B14" s="12">
        <f aca="true" t="shared" si="0" ref="B14:B46">IF((($B$51-$B$52)/($B$53-$B$54)*($A14-$B$54)+$B$52)&lt;=$B$52,$B$52,IF((($B$51-$B$52)/($B$53-$B$54)*($A14-$B$54)+$B$52)&gt;=$B$51,$B$51,(($B$51-$B$52)/($B$53-$B$54)*($A14-$B$54)+$B$52)))</f>
        <v>0.79</v>
      </c>
      <c r="C14" s="12">
        <f aca="true" t="shared" si="1" ref="C14:C46">IF((($B$51-$B$52)/($B$53-$B$54)*($A14-C$10*$B$55-$B$54)+$B$52)&lt;=$B$52,$B$52,IF((($B$51-$B$52)/($B$53-$B$54)*($A14-C$10*$B$55-$B$54)+$B$52)&gt;=$B$51,$B$51,(($B$51-$B$52)/($B$53-$B$54)*($A14-C$10*$B$55-$B$54)+$B$52)))</f>
        <v>0.79</v>
      </c>
      <c r="D14" s="12">
        <f aca="true" t="shared" si="2" ref="D14:D46">IF((($B$51-$B$52)/($B$53-$B$54)*($A14-D$10*$B$56-$B$54)+$B$52)&lt;=$B$52,$B$52,IF((($B$51-$B$52)/($B$53-$B$54)*($A14-D$10*$B$56-$B$54)+$B$52)&gt;=$B$51,$B$51,(($B$51-$B$52)/($B$53-$B$54)*($A14-D$10*$B$56-$B$54)+$B$52)))</f>
        <v>0.79</v>
      </c>
      <c r="E14" s="12">
        <f aca="true" t="shared" si="3" ref="E14:E46">IF((($B$51-$B$52)/($B$53-$B$54)*($A14-E$10*$B$57-$B$54)+$B$52)&lt;=$B$52,$B$52,IF((($B$51-$B$52)/($B$53-$B$54)*($A14-E$10*$B$57-$B$54)+$B$52)&gt;=$B$51,$B$51,(($B$51-$B$52)/($B$53-$B$54)*($A14-E$10*$B$57-$B$54)+$B$52)))</f>
        <v>0.79</v>
      </c>
      <c r="F14" s="12">
        <f aca="true" t="shared" si="4" ref="F14:H33">IF((($B$51-$B$52)/($B$53-$B$54)*($A14-F$10*$B$58-$B$54)+$B$52)&lt;=$B$52,$B$52,IF((($B$51-$B$52)/($B$53-$B$54)*($A14-F$10*$B$58-$B$54)+$B$52)&gt;=$B$51,$B$51,(($B$51-$B$52)/($B$53-$B$54)*($A14-F$10*$B$58-$B$54)+$B$52)))</f>
        <v>0.79</v>
      </c>
      <c r="G14" s="12">
        <f t="shared" si="4"/>
        <v>0.79</v>
      </c>
      <c r="H14" s="12">
        <f t="shared" si="4"/>
        <v>0.79</v>
      </c>
    </row>
    <row r="15" spans="1:8" ht="13.5">
      <c r="A15" s="10">
        <v>42000</v>
      </c>
      <c r="B15" s="12">
        <f t="shared" si="0"/>
        <v>0.79</v>
      </c>
      <c r="C15" s="12">
        <f t="shared" si="1"/>
        <v>0.79</v>
      </c>
      <c r="D15" s="12">
        <f t="shared" si="2"/>
        <v>0.79</v>
      </c>
      <c r="E15" s="12">
        <f t="shared" si="3"/>
        <v>0.79</v>
      </c>
      <c r="F15" s="12">
        <f t="shared" si="4"/>
        <v>0.79</v>
      </c>
      <c r="G15" s="12">
        <f t="shared" si="4"/>
        <v>0.79</v>
      </c>
      <c r="H15" s="12">
        <f t="shared" si="4"/>
        <v>0.79</v>
      </c>
    </row>
    <row r="16" spans="1:8" ht="13.5">
      <c r="A16" s="10">
        <v>47000</v>
      </c>
      <c r="B16" s="12">
        <f t="shared" si="0"/>
        <v>1.1852136752136753</v>
      </c>
      <c r="C16" s="12">
        <f t="shared" si="1"/>
        <v>0.79</v>
      </c>
      <c r="D16" s="12">
        <f t="shared" si="2"/>
        <v>0.79</v>
      </c>
      <c r="E16" s="12">
        <f t="shared" si="3"/>
        <v>0.79</v>
      </c>
      <c r="F16" s="12">
        <f t="shared" si="4"/>
        <v>0.79</v>
      </c>
      <c r="G16" s="12">
        <f t="shared" si="4"/>
        <v>0.79</v>
      </c>
      <c r="H16" s="12">
        <f t="shared" si="4"/>
        <v>0.79</v>
      </c>
    </row>
    <row r="17" spans="1:8" ht="13.5">
      <c r="A17" s="10">
        <v>52000</v>
      </c>
      <c r="B17" s="12">
        <f t="shared" si="0"/>
        <v>1.6792307692307693</v>
      </c>
      <c r="C17" s="12">
        <f t="shared" si="1"/>
        <v>0.79</v>
      </c>
      <c r="D17" s="12">
        <f t="shared" si="2"/>
        <v>0.79</v>
      </c>
      <c r="E17" s="12">
        <f t="shared" si="3"/>
        <v>0.79</v>
      </c>
      <c r="F17" s="12">
        <f t="shared" si="4"/>
        <v>0.79</v>
      </c>
      <c r="G17" s="12">
        <f t="shared" si="4"/>
        <v>0.79</v>
      </c>
      <c r="H17" s="12">
        <f t="shared" si="4"/>
        <v>0.79</v>
      </c>
    </row>
    <row r="18" spans="1:8" ht="13.5">
      <c r="A18" s="10">
        <v>57000</v>
      </c>
      <c r="B18" s="12">
        <f t="shared" si="0"/>
        <v>2.1732478632478633</v>
      </c>
      <c r="C18" s="12">
        <f t="shared" si="1"/>
        <v>1.046888888888889</v>
      </c>
      <c r="D18" s="12">
        <f t="shared" si="2"/>
        <v>0.79</v>
      </c>
      <c r="E18" s="12">
        <f t="shared" si="3"/>
        <v>0.79</v>
      </c>
      <c r="F18" s="12">
        <f t="shared" si="4"/>
        <v>0.79</v>
      </c>
      <c r="G18" s="12">
        <f t="shared" si="4"/>
        <v>0.79</v>
      </c>
      <c r="H18" s="12">
        <f t="shared" si="4"/>
        <v>0.79</v>
      </c>
    </row>
    <row r="19" spans="1:8" ht="13.5">
      <c r="A19" s="10">
        <v>62000</v>
      </c>
      <c r="B19" s="12">
        <f t="shared" si="0"/>
        <v>2.6672649572649574</v>
      </c>
      <c r="C19" s="12">
        <f t="shared" si="1"/>
        <v>1.5409059829059828</v>
      </c>
      <c r="D19" s="12">
        <f t="shared" si="2"/>
        <v>0.79</v>
      </c>
      <c r="E19" s="12">
        <f t="shared" si="3"/>
        <v>0.79</v>
      </c>
      <c r="F19" s="12">
        <f t="shared" si="4"/>
        <v>0.79</v>
      </c>
      <c r="G19" s="12">
        <f t="shared" si="4"/>
        <v>0.79</v>
      </c>
      <c r="H19" s="12">
        <f t="shared" si="4"/>
        <v>0.79</v>
      </c>
    </row>
    <row r="20" spans="1:8" ht="13.5">
      <c r="A20" s="10">
        <v>67000</v>
      </c>
      <c r="B20" s="12">
        <f t="shared" si="0"/>
        <v>3.161282051282051</v>
      </c>
      <c r="C20" s="12">
        <f t="shared" si="1"/>
        <v>2.034923076923077</v>
      </c>
      <c r="D20" s="12">
        <f t="shared" si="2"/>
        <v>0.79</v>
      </c>
      <c r="E20" s="12">
        <f t="shared" si="3"/>
        <v>0.79</v>
      </c>
      <c r="F20" s="12">
        <f t="shared" si="4"/>
        <v>0.79</v>
      </c>
      <c r="G20" s="12">
        <f t="shared" si="4"/>
        <v>0.79</v>
      </c>
      <c r="H20" s="12">
        <f t="shared" si="4"/>
        <v>0.79</v>
      </c>
    </row>
    <row r="21" spans="1:8" ht="13.5">
      <c r="A21" s="10">
        <v>72000</v>
      </c>
      <c r="B21" s="12">
        <f t="shared" si="0"/>
        <v>3.655299145299145</v>
      </c>
      <c r="C21" s="12">
        <f t="shared" si="1"/>
        <v>2.528940170940171</v>
      </c>
      <c r="D21" s="12">
        <f t="shared" si="2"/>
        <v>1.284017094017094</v>
      </c>
      <c r="E21" s="12">
        <f t="shared" si="3"/>
        <v>0.79</v>
      </c>
      <c r="F21" s="12">
        <f t="shared" si="4"/>
        <v>0.79</v>
      </c>
      <c r="G21" s="12">
        <f t="shared" si="4"/>
        <v>0.79</v>
      </c>
      <c r="H21" s="12">
        <f t="shared" si="4"/>
        <v>0.79</v>
      </c>
    </row>
    <row r="22" spans="1:8" ht="13.5">
      <c r="A22" s="10">
        <v>77000</v>
      </c>
      <c r="B22" s="12">
        <f t="shared" si="0"/>
        <v>4.149316239316239</v>
      </c>
      <c r="C22" s="12">
        <f t="shared" si="1"/>
        <v>3.022957264957265</v>
      </c>
      <c r="D22" s="12">
        <f t="shared" si="2"/>
        <v>1.7780341880341881</v>
      </c>
      <c r="E22" s="12">
        <f t="shared" si="3"/>
        <v>0.79</v>
      </c>
      <c r="F22" s="12">
        <f t="shared" si="4"/>
        <v>0.79</v>
      </c>
      <c r="G22" s="12">
        <f t="shared" si="4"/>
        <v>0.79</v>
      </c>
      <c r="H22" s="12">
        <f t="shared" si="4"/>
        <v>0.79</v>
      </c>
    </row>
    <row r="23" spans="1:8" ht="13.5">
      <c r="A23" s="10">
        <v>82000</v>
      </c>
      <c r="B23" s="12">
        <f t="shared" si="0"/>
        <v>4.643333333333333</v>
      </c>
      <c r="C23" s="12">
        <f t="shared" si="1"/>
        <v>3.5169743589743585</v>
      </c>
      <c r="D23" s="12">
        <f t="shared" si="2"/>
        <v>2.272051282051282</v>
      </c>
      <c r="E23" s="12">
        <f t="shared" si="3"/>
        <v>1.1852136752136753</v>
      </c>
      <c r="F23" s="12">
        <f t="shared" si="4"/>
        <v>0.79</v>
      </c>
      <c r="G23" s="12">
        <f t="shared" si="4"/>
        <v>0.79</v>
      </c>
      <c r="H23" s="12">
        <f t="shared" si="4"/>
        <v>0.79</v>
      </c>
    </row>
    <row r="24" spans="1:8" ht="13.5">
      <c r="A24" s="10">
        <v>87000</v>
      </c>
      <c r="B24" s="12">
        <f t="shared" si="0"/>
        <v>5.137350427350427</v>
      </c>
      <c r="C24" s="12">
        <f t="shared" si="1"/>
        <v>4.010991452991453</v>
      </c>
      <c r="D24" s="12">
        <f t="shared" si="2"/>
        <v>2.766068376068376</v>
      </c>
      <c r="E24" s="12">
        <f t="shared" si="3"/>
        <v>1.6792307692307693</v>
      </c>
      <c r="F24" s="12">
        <f t="shared" si="4"/>
        <v>0.79</v>
      </c>
      <c r="G24" s="12">
        <f t="shared" si="4"/>
        <v>0.79</v>
      </c>
      <c r="H24" s="12">
        <f t="shared" si="4"/>
        <v>0.79</v>
      </c>
    </row>
    <row r="25" spans="1:8" ht="13.5">
      <c r="A25" s="10">
        <v>92000</v>
      </c>
      <c r="B25" s="12">
        <f t="shared" si="0"/>
        <v>5.631367521367521</v>
      </c>
      <c r="C25" s="12">
        <f t="shared" si="1"/>
        <v>4.505008547008547</v>
      </c>
      <c r="D25" s="12">
        <f t="shared" si="2"/>
        <v>3.26008547008547</v>
      </c>
      <c r="E25" s="12">
        <f t="shared" si="3"/>
        <v>2.1732478632478633</v>
      </c>
      <c r="F25" s="12">
        <f t="shared" si="4"/>
        <v>1.0666495726495726</v>
      </c>
      <c r="G25" s="12">
        <f t="shared" si="4"/>
        <v>0.79</v>
      </c>
      <c r="H25" s="12">
        <f t="shared" si="4"/>
        <v>0.79</v>
      </c>
    </row>
    <row r="26" spans="1:8" ht="13.5">
      <c r="A26" s="10">
        <v>97000</v>
      </c>
      <c r="B26" s="12">
        <f t="shared" si="0"/>
        <v>6.125384615384615</v>
      </c>
      <c r="C26" s="12">
        <f t="shared" si="1"/>
        <v>4.999025641025641</v>
      </c>
      <c r="D26" s="12">
        <f t="shared" si="2"/>
        <v>3.754102564102564</v>
      </c>
      <c r="E26" s="12">
        <f t="shared" si="3"/>
        <v>2.6672649572649574</v>
      </c>
      <c r="F26" s="12">
        <f t="shared" si="4"/>
        <v>1.5606666666666666</v>
      </c>
      <c r="G26" s="12">
        <f t="shared" si="4"/>
        <v>0.799880341880342</v>
      </c>
      <c r="H26" s="12">
        <f t="shared" si="4"/>
        <v>0.79</v>
      </c>
    </row>
    <row r="27" spans="1:8" ht="13.5">
      <c r="A27" s="10">
        <v>102000</v>
      </c>
      <c r="B27" s="12">
        <f t="shared" si="0"/>
        <v>6.619401709401709</v>
      </c>
      <c r="C27" s="12">
        <f t="shared" si="1"/>
        <v>5.493042735042734</v>
      </c>
      <c r="D27" s="12">
        <f t="shared" si="2"/>
        <v>4.248119658119657</v>
      </c>
      <c r="E27" s="12">
        <f t="shared" si="3"/>
        <v>3.161282051282051</v>
      </c>
      <c r="F27" s="12">
        <f t="shared" si="4"/>
        <v>2.0546837606837607</v>
      </c>
      <c r="G27" s="12">
        <f t="shared" si="4"/>
        <v>1.2938974358974358</v>
      </c>
      <c r="H27" s="12">
        <f t="shared" si="4"/>
        <v>0.79</v>
      </c>
    </row>
    <row r="28" spans="1:8" ht="13.5">
      <c r="A28" s="10">
        <v>107000</v>
      </c>
      <c r="B28" s="12">
        <f t="shared" si="0"/>
        <v>7.113418803418803</v>
      </c>
      <c r="C28" s="12">
        <f t="shared" si="1"/>
        <v>5.987059829059828</v>
      </c>
      <c r="D28" s="12">
        <f t="shared" si="2"/>
        <v>4.7421367521367515</v>
      </c>
      <c r="E28" s="12">
        <f t="shared" si="3"/>
        <v>3.655299145299145</v>
      </c>
      <c r="F28" s="12">
        <f t="shared" si="4"/>
        <v>2.5487008547008543</v>
      </c>
      <c r="G28" s="12">
        <f t="shared" si="4"/>
        <v>1.7879145299145298</v>
      </c>
      <c r="H28" s="12">
        <f t="shared" si="4"/>
        <v>1.0271282051282051</v>
      </c>
    </row>
    <row r="29" spans="1:8" ht="13.5">
      <c r="A29" s="10">
        <v>112000</v>
      </c>
      <c r="B29" s="12">
        <f t="shared" si="0"/>
        <v>7.607435897435897</v>
      </c>
      <c r="C29" s="12">
        <f t="shared" si="1"/>
        <v>6.481076923076922</v>
      </c>
      <c r="D29" s="12">
        <f t="shared" si="2"/>
        <v>5.2361538461538455</v>
      </c>
      <c r="E29" s="12">
        <f t="shared" si="3"/>
        <v>4.149316239316239</v>
      </c>
      <c r="F29" s="12">
        <f t="shared" si="4"/>
        <v>3.0427179487179483</v>
      </c>
      <c r="G29" s="12">
        <f t="shared" si="4"/>
        <v>2.281931623931624</v>
      </c>
      <c r="H29" s="12">
        <f t="shared" si="4"/>
        <v>1.521145299145299</v>
      </c>
    </row>
    <row r="30" spans="1:8" ht="13.5">
      <c r="A30" s="10">
        <v>117000</v>
      </c>
      <c r="B30" s="12">
        <f t="shared" si="0"/>
        <v>8.101452991452991</v>
      </c>
      <c r="C30" s="12">
        <f t="shared" si="1"/>
        <v>6.975094017094016</v>
      </c>
      <c r="D30" s="12">
        <f t="shared" si="2"/>
        <v>5.7301709401709395</v>
      </c>
      <c r="E30" s="12">
        <f t="shared" si="3"/>
        <v>4.643333333333333</v>
      </c>
      <c r="F30" s="12">
        <f t="shared" si="4"/>
        <v>3.5367350427350424</v>
      </c>
      <c r="G30" s="12">
        <f t="shared" si="4"/>
        <v>2.775948717948718</v>
      </c>
      <c r="H30" s="12">
        <f t="shared" si="4"/>
        <v>2.015162393162393</v>
      </c>
    </row>
    <row r="31" spans="1:8" ht="13.5">
      <c r="A31" s="10">
        <v>122000</v>
      </c>
      <c r="B31" s="12">
        <f t="shared" si="0"/>
        <v>8.595470085470085</v>
      </c>
      <c r="C31" s="12">
        <f t="shared" si="1"/>
        <v>7.46911111111111</v>
      </c>
      <c r="D31" s="12">
        <f t="shared" si="2"/>
        <v>6.224188034188034</v>
      </c>
      <c r="E31" s="12">
        <f t="shared" si="3"/>
        <v>5.137350427350427</v>
      </c>
      <c r="F31" s="12">
        <f t="shared" si="4"/>
        <v>4.030752136752136</v>
      </c>
      <c r="G31" s="12">
        <f t="shared" si="4"/>
        <v>3.269965811965812</v>
      </c>
      <c r="H31" s="12">
        <f t="shared" si="4"/>
        <v>2.509179487179487</v>
      </c>
    </row>
    <row r="32" spans="1:8" ht="13.5">
      <c r="A32" s="10">
        <v>127000</v>
      </c>
      <c r="B32" s="12">
        <f t="shared" si="0"/>
        <v>9.089487179487179</v>
      </c>
      <c r="C32" s="12">
        <f t="shared" si="1"/>
        <v>7.963128205128204</v>
      </c>
      <c r="D32" s="12">
        <f t="shared" si="2"/>
        <v>6.718205128205128</v>
      </c>
      <c r="E32" s="12">
        <f t="shared" si="3"/>
        <v>5.631367521367521</v>
      </c>
      <c r="F32" s="12">
        <f t="shared" si="4"/>
        <v>4.52476923076923</v>
      </c>
      <c r="G32" s="12">
        <f t="shared" si="4"/>
        <v>3.7639829059829055</v>
      </c>
      <c r="H32" s="12">
        <f t="shared" si="4"/>
        <v>3.003196581196581</v>
      </c>
    </row>
    <row r="33" spans="1:8" ht="13.5">
      <c r="A33" s="10">
        <v>132000</v>
      </c>
      <c r="B33" s="12">
        <f t="shared" si="0"/>
        <v>9.583504273504271</v>
      </c>
      <c r="C33" s="12">
        <f t="shared" si="1"/>
        <v>8.4571452991453</v>
      </c>
      <c r="D33" s="12">
        <f t="shared" si="2"/>
        <v>7.212222222222222</v>
      </c>
      <c r="E33" s="12">
        <f t="shared" si="3"/>
        <v>6.125384615384615</v>
      </c>
      <c r="F33" s="12">
        <f t="shared" si="4"/>
        <v>5.0187863247863245</v>
      </c>
      <c r="G33" s="12">
        <f t="shared" si="4"/>
        <v>4.257999999999999</v>
      </c>
      <c r="H33" s="12">
        <f t="shared" si="4"/>
        <v>3.497213675213675</v>
      </c>
    </row>
    <row r="34" spans="1:8" ht="13.5">
      <c r="A34" s="10">
        <v>137000</v>
      </c>
      <c r="B34" s="12">
        <f t="shared" si="0"/>
        <v>10.077521367521367</v>
      </c>
      <c r="C34" s="12">
        <f t="shared" si="1"/>
        <v>8.951162393162392</v>
      </c>
      <c r="D34" s="12">
        <f t="shared" si="2"/>
        <v>7.706239316239316</v>
      </c>
      <c r="E34" s="12">
        <f t="shared" si="3"/>
        <v>6.619401709401709</v>
      </c>
      <c r="F34" s="12">
        <f aca="true" t="shared" si="5" ref="F34:H46">IF((($B$51-$B$52)/($B$53-$B$54)*($A34-F$10*$B$58-$B$54)+$B$52)&lt;=$B$52,$B$52,IF((($B$51-$B$52)/($B$53-$B$54)*($A34-F$10*$B$58-$B$54)+$B$52)&gt;=$B$51,$B$51,(($B$51-$B$52)/($B$53-$B$54)*($A34-F$10*$B$58-$B$54)+$B$52)))</f>
        <v>5.5128034188034185</v>
      </c>
      <c r="G34" s="12">
        <f t="shared" si="5"/>
        <v>4.752017094017093</v>
      </c>
      <c r="H34" s="12">
        <f t="shared" si="5"/>
        <v>3.991230769230769</v>
      </c>
    </row>
    <row r="35" spans="1:8" ht="13.5">
      <c r="A35" s="10">
        <v>142000</v>
      </c>
      <c r="B35" s="12">
        <f t="shared" si="0"/>
        <v>10.57153846153846</v>
      </c>
      <c r="C35" s="12">
        <f t="shared" si="1"/>
        <v>9.445179487179487</v>
      </c>
      <c r="D35" s="12">
        <f t="shared" si="2"/>
        <v>8.20025641025641</v>
      </c>
      <c r="E35" s="12">
        <f t="shared" si="3"/>
        <v>7.113418803418803</v>
      </c>
      <c r="F35" s="12">
        <f t="shared" si="5"/>
        <v>6.0068205128205125</v>
      </c>
      <c r="G35" s="12">
        <f t="shared" si="5"/>
        <v>5.246034188034187</v>
      </c>
      <c r="H35" s="12">
        <f t="shared" si="5"/>
        <v>4.485247863247863</v>
      </c>
    </row>
    <row r="36" spans="1:8" ht="13.5">
      <c r="A36" s="10">
        <v>147000</v>
      </c>
      <c r="B36" s="12">
        <f t="shared" si="0"/>
        <v>11.065555555555555</v>
      </c>
      <c r="C36" s="12">
        <f t="shared" si="1"/>
        <v>9.93919658119658</v>
      </c>
      <c r="D36" s="12">
        <f t="shared" si="2"/>
        <v>8.694273504273504</v>
      </c>
      <c r="E36" s="12">
        <f t="shared" si="3"/>
        <v>7.607435897435897</v>
      </c>
      <c r="F36" s="12">
        <f t="shared" si="5"/>
        <v>6.500837606837607</v>
      </c>
      <c r="G36" s="12">
        <f t="shared" si="5"/>
        <v>5.740051282051281</v>
      </c>
      <c r="H36" s="12">
        <f t="shared" si="5"/>
        <v>4.979264957264957</v>
      </c>
    </row>
    <row r="37" spans="1:8" ht="13.5">
      <c r="A37" s="10">
        <v>152000</v>
      </c>
      <c r="B37" s="12">
        <f t="shared" si="0"/>
        <v>11.559572649572647</v>
      </c>
      <c r="C37" s="12">
        <f t="shared" si="1"/>
        <v>10.433213675213675</v>
      </c>
      <c r="D37" s="12">
        <f t="shared" si="2"/>
        <v>9.188290598290596</v>
      </c>
      <c r="E37" s="12">
        <f t="shared" si="3"/>
        <v>8.101452991452991</v>
      </c>
      <c r="F37" s="12">
        <f t="shared" si="5"/>
        <v>6.994854700854701</v>
      </c>
      <c r="G37" s="12">
        <f t="shared" si="5"/>
        <v>6.234068376068375</v>
      </c>
      <c r="H37" s="12">
        <f t="shared" si="5"/>
        <v>5.473282051282051</v>
      </c>
    </row>
    <row r="38" spans="1:8" ht="13.5">
      <c r="A38" s="10">
        <v>157000</v>
      </c>
      <c r="B38" s="12">
        <f t="shared" si="0"/>
        <v>12.053589743589743</v>
      </c>
      <c r="C38" s="12">
        <f t="shared" si="1"/>
        <v>10.927230769230768</v>
      </c>
      <c r="D38" s="12">
        <f t="shared" si="2"/>
        <v>9.682307692307692</v>
      </c>
      <c r="E38" s="12">
        <f t="shared" si="3"/>
        <v>8.595470085470085</v>
      </c>
      <c r="F38" s="12">
        <f t="shared" si="5"/>
        <v>7.488871794871794</v>
      </c>
      <c r="G38" s="12">
        <f t="shared" si="5"/>
        <v>6.728085470085469</v>
      </c>
      <c r="H38" s="12">
        <f t="shared" si="5"/>
        <v>5.967299145299145</v>
      </c>
    </row>
    <row r="39" spans="1:8" ht="13.5">
      <c r="A39" s="10">
        <v>162000</v>
      </c>
      <c r="B39" s="12">
        <f t="shared" si="0"/>
        <v>12.35</v>
      </c>
      <c r="C39" s="12">
        <f t="shared" si="1"/>
        <v>11.421247863247864</v>
      </c>
      <c r="D39" s="12">
        <f t="shared" si="2"/>
        <v>10.176324786324784</v>
      </c>
      <c r="E39" s="12">
        <f t="shared" si="3"/>
        <v>9.089487179487179</v>
      </c>
      <c r="F39" s="12">
        <f t="shared" si="5"/>
        <v>7.982888888888888</v>
      </c>
      <c r="G39" s="12">
        <f t="shared" si="5"/>
        <v>7.222102564102563</v>
      </c>
      <c r="H39" s="12">
        <f t="shared" si="5"/>
        <v>6.461316239316239</v>
      </c>
    </row>
    <row r="40" spans="1:8" ht="13.5">
      <c r="A40" s="10">
        <v>167000</v>
      </c>
      <c r="B40" s="12">
        <f t="shared" si="0"/>
        <v>12.35</v>
      </c>
      <c r="C40" s="12">
        <f t="shared" si="1"/>
        <v>11.915264957264956</v>
      </c>
      <c r="D40" s="12">
        <f t="shared" si="2"/>
        <v>10.67034188034188</v>
      </c>
      <c r="E40" s="12">
        <f t="shared" si="3"/>
        <v>9.583504273504271</v>
      </c>
      <c r="F40" s="12">
        <f t="shared" si="5"/>
        <v>8.476905982905983</v>
      </c>
      <c r="G40" s="12">
        <f t="shared" si="5"/>
        <v>7.716119658119657</v>
      </c>
      <c r="H40" s="12">
        <f t="shared" si="5"/>
        <v>6.955333333333333</v>
      </c>
    </row>
    <row r="41" spans="1:8" ht="13.5">
      <c r="A41" s="10">
        <v>172000</v>
      </c>
      <c r="B41" s="12">
        <f t="shared" si="0"/>
        <v>12.35</v>
      </c>
      <c r="C41" s="12">
        <f t="shared" si="1"/>
        <v>12.35</v>
      </c>
      <c r="D41" s="12">
        <f t="shared" si="2"/>
        <v>11.164358974358972</v>
      </c>
      <c r="E41" s="12">
        <f t="shared" si="3"/>
        <v>10.077521367521367</v>
      </c>
      <c r="F41" s="12">
        <f t="shared" si="5"/>
        <v>8.970923076923075</v>
      </c>
      <c r="G41" s="12">
        <f t="shared" si="5"/>
        <v>8.210136752136751</v>
      </c>
      <c r="H41" s="12">
        <f t="shared" si="5"/>
        <v>7.449350427350427</v>
      </c>
    </row>
    <row r="42" spans="1:8" ht="13.5">
      <c r="A42" s="10">
        <v>177000</v>
      </c>
      <c r="B42" s="12">
        <f t="shared" si="0"/>
        <v>12.35</v>
      </c>
      <c r="C42" s="12">
        <f t="shared" si="1"/>
        <v>12.35</v>
      </c>
      <c r="D42" s="12">
        <f t="shared" si="2"/>
        <v>11.658376068376068</v>
      </c>
      <c r="E42" s="12">
        <f t="shared" si="3"/>
        <v>10.57153846153846</v>
      </c>
      <c r="F42" s="12">
        <f t="shared" si="5"/>
        <v>9.46494017094017</v>
      </c>
      <c r="G42" s="12">
        <f t="shared" si="5"/>
        <v>8.704153846153845</v>
      </c>
      <c r="H42" s="12">
        <f t="shared" si="5"/>
        <v>7.943367521367521</v>
      </c>
    </row>
    <row r="43" spans="1:8" ht="13.5">
      <c r="A43" s="10">
        <v>182000</v>
      </c>
      <c r="B43" s="12">
        <f t="shared" si="0"/>
        <v>12.35</v>
      </c>
      <c r="C43" s="12">
        <f t="shared" si="1"/>
        <v>12.35</v>
      </c>
      <c r="D43" s="12">
        <f t="shared" si="2"/>
        <v>12.15239316239316</v>
      </c>
      <c r="E43" s="12">
        <f t="shared" si="3"/>
        <v>11.065555555555555</v>
      </c>
      <c r="F43" s="12">
        <f t="shared" si="5"/>
        <v>9.958957264957263</v>
      </c>
      <c r="G43" s="12">
        <f t="shared" si="5"/>
        <v>9.19817094017094</v>
      </c>
      <c r="H43" s="12">
        <f t="shared" si="5"/>
        <v>8.437384615384616</v>
      </c>
    </row>
    <row r="44" spans="1:8" ht="13.5">
      <c r="A44" s="10">
        <v>187000</v>
      </c>
      <c r="B44" s="12">
        <f t="shared" si="0"/>
        <v>12.35</v>
      </c>
      <c r="C44" s="12">
        <f t="shared" si="1"/>
        <v>12.35</v>
      </c>
      <c r="D44" s="12">
        <f t="shared" si="2"/>
        <v>12.35</v>
      </c>
      <c r="E44" s="12">
        <f t="shared" si="3"/>
        <v>11.559572649572647</v>
      </c>
      <c r="F44" s="12">
        <f t="shared" si="5"/>
        <v>10.452974358974359</v>
      </c>
      <c r="G44" s="12">
        <f t="shared" si="5"/>
        <v>9.692188034188032</v>
      </c>
      <c r="H44" s="12">
        <f t="shared" si="5"/>
        <v>8.931401709401708</v>
      </c>
    </row>
    <row r="45" spans="1:8" ht="13.5">
      <c r="A45" s="10">
        <v>192000</v>
      </c>
      <c r="B45" s="12">
        <f t="shared" si="0"/>
        <v>12.35</v>
      </c>
      <c r="C45" s="12">
        <f t="shared" si="1"/>
        <v>12.35</v>
      </c>
      <c r="D45" s="12">
        <f t="shared" si="2"/>
        <v>12.35</v>
      </c>
      <c r="E45" s="12">
        <f t="shared" si="3"/>
        <v>12.053589743589743</v>
      </c>
      <c r="F45" s="12">
        <f t="shared" si="5"/>
        <v>10.946991452991451</v>
      </c>
      <c r="G45" s="12">
        <f t="shared" si="5"/>
        <v>10.186205128205128</v>
      </c>
      <c r="H45" s="12">
        <f t="shared" si="5"/>
        <v>9.425418803418804</v>
      </c>
    </row>
    <row r="46" spans="1:8" ht="13.5">
      <c r="A46" s="10">
        <v>197000</v>
      </c>
      <c r="B46" s="12">
        <f t="shared" si="0"/>
        <v>12.35</v>
      </c>
      <c r="C46" s="12">
        <f t="shared" si="1"/>
        <v>12.35</v>
      </c>
      <c r="D46" s="12">
        <f t="shared" si="2"/>
        <v>12.35</v>
      </c>
      <c r="E46" s="12">
        <f t="shared" si="3"/>
        <v>12.35</v>
      </c>
      <c r="F46" s="12">
        <f t="shared" si="5"/>
        <v>11.441008547008547</v>
      </c>
      <c r="G46" s="12">
        <f t="shared" si="5"/>
        <v>10.68022222222222</v>
      </c>
      <c r="H46" s="12">
        <f t="shared" si="5"/>
        <v>9.919435897435896</v>
      </c>
    </row>
    <row r="49" spans="1:8" ht="13.5">
      <c r="A49" s="13" t="s">
        <v>15</v>
      </c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3.5">
      <c r="A51" s="15" t="s">
        <v>24</v>
      </c>
      <c r="B51" s="16">
        <v>12.35</v>
      </c>
      <c r="C51" s="14"/>
      <c r="D51" s="14"/>
      <c r="E51" s="14"/>
      <c r="F51" s="14"/>
      <c r="G51" s="14"/>
      <c r="H51" s="14"/>
    </row>
    <row r="52" spans="1:8" ht="13.5">
      <c r="A52" s="17" t="s">
        <v>18</v>
      </c>
      <c r="B52" s="18">
        <v>0.79</v>
      </c>
      <c r="C52" s="14"/>
      <c r="D52" s="14"/>
      <c r="E52" s="14"/>
      <c r="F52" s="14"/>
      <c r="G52" s="14"/>
      <c r="H52" s="14"/>
    </row>
    <row r="53" spans="1:9" ht="28.5" customHeight="1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ht="15">
      <c r="A54" s="23" t="s">
        <v>20</v>
      </c>
      <c r="B54" s="18">
        <v>43000</v>
      </c>
      <c r="C54" s="14"/>
      <c r="D54" s="14"/>
      <c r="E54" s="14"/>
      <c r="F54" s="14"/>
      <c r="G54" s="21"/>
      <c r="H54" s="24"/>
      <c r="I54" s="22"/>
    </row>
    <row r="55" spans="1:9" ht="21.75" customHeight="1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3.5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3.5">
      <c r="A57" s="14"/>
      <c r="B57" s="20">
        <v>7000</v>
      </c>
      <c r="C57" s="25" t="s">
        <v>12</v>
      </c>
      <c r="D57" s="25"/>
      <c r="E57" s="25"/>
      <c r="F57" s="14"/>
      <c r="G57" s="27"/>
      <c r="H57" s="14"/>
      <c r="I57" s="22"/>
    </row>
    <row r="58" spans="1:9" ht="13.5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/>
      <c r="E61" s="14"/>
      <c r="F61" s="14"/>
      <c r="G61" s="14"/>
      <c r="H61" s="14"/>
    </row>
    <row r="62" spans="1:8" ht="12.75">
      <c r="A62" s="14"/>
      <c r="B62" s="14"/>
      <c r="C62" s="14"/>
      <c r="D62" s="14"/>
      <c r="E62" s="14"/>
      <c r="F62" s="14"/>
      <c r="G62" s="14"/>
      <c r="H62" s="14"/>
    </row>
    <row r="63" spans="1:8" ht="12.75">
      <c r="A63" s="14"/>
      <c r="B63" s="14"/>
      <c r="C63" s="14"/>
      <c r="D63" s="14"/>
      <c r="E63" s="14"/>
      <c r="F63" s="14"/>
      <c r="G63" s="14"/>
      <c r="H63" s="14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/>
      <c r="E65" s="14"/>
      <c r="F65" s="14"/>
      <c r="G65" s="14"/>
      <c r="H65" s="14"/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4"/>
      <c r="B69" s="14"/>
      <c r="C69" s="14"/>
      <c r="D69" s="14"/>
      <c r="E69" s="14"/>
      <c r="F69" s="14"/>
      <c r="G69" s="14"/>
      <c r="H69" s="14"/>
    </row>
    <row r="70" spans="1:8" ht="12.75">
      <c r="A70" s="28" t="s">
        <v>29</v>
      </c>
      <c r="B70" s="14"/>
      <c r="C70" s="14"/>
      <c r="D70" s="14"/>
      <c r="E70" s="14"/>
      <c r="F70" s="14"/>
      <c r="G70" s="14"/>
      <c r="H70" s="14"/>
    </row>
    <row r="73" spans="1:7" ht="13.5">
      <c r="A73" s="29" t="s">
        <v>26</v>
      </c>
      <c r="B73" s="30"/>
      <c r="C73" s="30"/>
      <c r="D73" s="30"/>
      <c r="E73" s="30"/>
      <c r="F73" s="30"/>
      <c r="G73" s="31"/>
    </row>
    <row r="74" spans="1:7" ht="13.5">
      <c r="A74" s="29"/>
      <c r="B74" s="30"/>
      <c r="C74" s="30"/>
      <c r="D74" s="30"/>
      <c r="E74" s="30"/>
      <c r="F74" s="30"/>
      <c r="G74" s="31"/>
    </row>
    <row r="75" spans="1:7" s="31" customFormat="1" ht="13.5">
      <c r="A75" s="32" t="s">
        <v>25</v>
      </c>
      <c r="B75" s="30"/>
      <c r="C75" s="30"/>
      <c r="D75" s="30"/>
      <c r="E75" s="30"/>
      <c r="F75" s="30"/>
      <c r="G75" s="30"/>
    </row>
    <row r="76" spans="1:7" ht="13.5">
      <c r="A76" s="31" t="s">
        <v>21</v>
      </c>
      <c r="B76" s="31"/>
      <c r="C76" s="31"/>
      <c r="D76" s="31"/>
      <c r="E76" s="31"/>
      <c r="F76" s="31"/>
      <c r="G76" s="31"/>
    </row>
    <row r="77" spans="1:7" ht="13.5">
      <c r="A77" s="31" t="s">
        <v>8</v>
      </c>
      <c r="B77" s="31"/>
      <c r="C77" s="31"/>
      <c r="D77" s="31"/>
      <c r="E77" s="31"/>
      <c r="F77" s="31"/>
      <c r="G77" s="31"/>
    </row>
    <row r="78" spans="1:7" ht="13.5">
      <c r="A78" s="31"/>
      <c r="B78" s="31"/>
      <c r="C78" s="31"/>
      <c r="D78" s="31"/>
      <c r="E78" s="31"/>
      <c r="F78" s="31"/>
      <c r="G78" s="31"/>
    </row>
    <row r="79" spans="1:7" ht="13.5">
      <c r="A79" s="33" t="s">
        <v>30</v>
      </c>
      <c r="B79" s="31"/>
      <c r="C79" s="31"/>
      <c r="D79" s="31"/>
      <c r="E79" s="31"/>
      <c r="F79" s="31"/>
      <c r="G79" s="31"/>
    </row>
    <row r="80" spans="1:7" ht="13.5">
      <c r="A80" s="33"/>
      <c r="B80" s="31"/>
      <c r="C80" s="31"/>
      <c r="D80" s="31"/>
      <c r="E80" s="31"/>
      <c r="F80" s="31"/>
      <c r="G80" s="31"/>
    </row>
    <row r="81" spans="1:7" ht="14.25" customHeight="1">
      <c r="A81" s="51" t="s">
        <v>32</v>
      </c>
      <c r="B81" s="51"/>
      <c r="C81" s="51"/>
      <c r="D81" s="51"/>
      <c r="E81" s="51"/>
      <c r="F81" s="51"/>
      <c r="G81" s="51"/>
    </row>
    <row r="82" spans="1:7" ht="13.5">
      <c r="A82" s="34"/>
      <c r="B82" s="31"/>
      <c r="C82" s="31"/>
      <c r="D82" s="31"/>
      <c r="E82" s="31"/>
      <c r="F82" s="31"/>
      <c r="G82" s="31"/>
    </row>
    <row r="83" spans="1:7" ht="13.5">
      <c r="A83" s="31" t="s">
        <v>33</v>
      </c>
      <c r="B83" s="31"/>
      <c r="C83" s="31"/>
      <c r="D83" s="31"/>
      <c r="E83" s="31"/>
      <c r="F83" s="31"/>
      <c r="G83" s="31"/>
    </row>
    <row r="84" spans="1:7" ht="13.5">
      <c r="A84" s="31"/>
      <c r="B84" s="31"/>
      <c r="C84" s="31"/>
      <c r="D84" s="31"/>
      <c r="E84" s="31"/>
      <c r="F84" s="31"/>
      <c r="G84" s="31"/>
    </row>
    <row r="85" spans="1:7" ht="13.5">
      <c r="A85" s="31"/>
      <c r="B85" s="31"/>
      <c r="C85" s="31"/>
      <c r="D85" s="31"/>
      <c r="E85" s="31"/>
      <c r="F85" s="31"/>
      <c r="G85" s="31"/>
    </row>
    <row r="86" spans="1:7" ht="13.5">
      <c r="A86" s="31"/>
      <c r="B86" s="31"/>
      <c r="C86" s="31"/>
      <c r="D86" s="31"/>
      <c r="E86" s="31"/>
      <c r="F86" s="31"/>
      <c r="G86" s="31"/>
    </row>
    <row r="87" spans="1:7" ht="13.5">
      <c r="A87" s="31"/>
      <c r="B87" s="31"/>
      <c r="C87" s="31"/>
      <c r="D87" s="31"/>
      <c r="E87" s="31"/>
      <c r="F87" s="31"/>
      <c r="G87" s="31"/>
    </row>
  </sheetData>
  <sheetProtection sheet="1" selectLockedCells="1"/>
  <mergeCells count="2">
    <mergeCell ref="B9:H9"/>
    <mergeCell ref="A81:G8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/>
  <headerFooter alignWithMargins="0">
    <oddFooter>&amp;LBildungs- und Kulturdirektion des Kantons Bern</oddFoot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9"/>
  <sheetViews>
    <sheetView view="pageLayout" workbookViewId="0" topLeftCell="A1">
      <selection activeCell="B2" sqref="B2"/>
    </sheetView>
  </sheetViews>
  <sheetFormatPr defaultColWidth="6.57421875" defaultRowHeight="12.75"/>
  <cols>
    <col min="1" max="1" width="49.28125" style="2" customWidth="1"/>
    <col min="2" max="8" width="15.421875" style="2" customWidth="1"/>
    <col min="9" max="16384" width="6.421875" style="2" customWidth="1"/>
  </cols>
  <sheetData>
    <row r="2" ht="18">
      <c r="A2" s="1" t="s">
        <v>31</v>
      </c>
    </row>
    <row r="3" ht="18">
      <c r="A3" s="35" t="s">
        <v>16</v>
      </c>
    </row>
    <row r="5" ht="15.75" customHeight="1"/>
    <row r="6" spans="1:8" s="5" customFormat="1" ht="15.75" customHeight="1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2" customHeight="1">
      <c r="A7" s="3" t="s">
        <v>14</v>
      </c>
      <c r="B7" s="4"/>
      <c r="C7" s="4"/>
      <c r="D7" s="4"/>
      <c r="E7" s="4"/>
      <c r="F7" s="4"/>
      <c r="G7" s="4"/>
      <c r="H7" s="4"/>
    </row>
    <row r="8" ht="15.75" customHeight="1"/>
    <row r="9" spans="1:8" ht="93" customHeight="1">
      <c r="A9" s="6" t="s">
        <v>27</v>
      </c>
      <c r="B9" s="49" t="s">
        <v>9</v>
      </c>
      <c r="C9" s="52"/>
      <c r="D9" s="52"/>
      <c r="E9" s="52"/>
      <c r="F9" s="53"/>
      <c r="G9" s="53"/>
      <c r="H9" s="53"/>
    </row>
    <row r="10" spans="1:8" ht="15.75" customHeight="1" hidden="1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5.75" customHeight="1" hidden="1">
      <c r="A11" s="36"/>
      <c r="B11" s="8"/>
      <c r="C11" s="8"/>
      <c r="D11" s="8"/>
      <c r="E11" s="8"/>
      <c r="F11" s="9"/>
      <c r="G11" s="9"/>
      <c r="H11" s="9"/>
    </row>
    <row r="12" spans="1:8" ht="15.75" customHeight="1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5.75" customHeight="1">
      <c r="A13" s="10"/>
      <c r="B13" s="11"/>
      <c r="C13" s="11"/>
      <c r="D13" s="11"/>
      <c r="E13" s="11"/>
      <c r="F13" s="11"/>
      <c r="G13" s="11"/>
      <c r="H13" s="11"/>
    </row>
    <row r="14" spans="1:8" ht="13.5">
      <c r="A14" s="10">
        <v>37000</v>
      </c>
      <c r="B14" s="12">
        <f aca="true" t="shared" si="0" ref="B14:B46">IF((($B$51-$B$52)/($B$53-$B$54)*($A14-$B$54)+$B$52)&lt;=$B$52,$B$52,IF((($B$51-$B$52)/($B$53-$B$54)*($A14-$B$54)+$B$52)&gt;=$B$51,$B$51,(($B$51-$B$52)/($B$53-$B$54)*($A14-$B$54)+$B$52)))</f>
        <v>0.79</v>
      </c>
      <c r="C14" s="12">
        <f aca="true" t="shared" si="1" ref="C14:C46">IF((($B$51-$B$52)/($B$53-$B$54)*($A14-C$10*$B$55-$B$54)+$B$52)&lt;=$B$52,$B$52,IF((($B$51-$B$52)/($B$53-$B$54)*($A14-C$10*$B$55-$B$54)+$B$52)&gt;=$B$51,$B$51,(($B$51-$B$52)/($B$53-$B$54)*($A14-C$10*$B$55-$B$54)+$B$52)))</f>
        <v>0.79</v>
      </c>
      <c r="D14" s="12">
        <f aca="true" t="shared" si="2" ref="D14:D46">IF((($B$51-$B$52)/($B$53-$B$54)*($A14-D$10*$B$56-$B$54)+$B$52)&lt;=$B$52,$B$52,IF((($B$51-$B$52)/($B$53-$B$54)*($A14-D$10*$B$56-$B$54)+$B$52)&gt;=$B$51,$B$51,(($B$51-$B$52)/($B$53-$B$54)*($A14-D$10*$B$56-$B$54)+$B$52)))</f>
        <v>0.79</v>
      </c>
      <c r="E14" s="12">
        <f aca="true" t="shared" si="3" ref="E14:E46">IF((($B$51-$B$52)/($B$53-$B$54)*($A14-E$10*$B$57-$B$54)+$B$52)&lt;=$B$52,$B$52,IF((($B$51-$B$52)/($B$53-$B$54)*($A14-E$10*$B$57-$B$54)+$B$52)&gt;=$B$51,$B$51,(($B$51-$B$52)/($B$53-$B$54)*($A14-E$10*$B$57-$B$54)+$B$52)))</f>
        <v>0.79</v>
      </c>
      <c r="F14" s="12">
        <f aca="true" t="shared" si="4" ref="F14:H33">IF((($B$51-$B$52)/($B$53-$B$54)*($A14-F$10*$B$58-$B$54)+$B$52)&lt;=$B$52,$B$52,IF((($B$51-$B$52)/($B$53-$B$54)*($A14-F$10*$B$58-$B$54)+$B$52)&gt;=$B$51,$B$51,(($B$51-$B$52)/($B$53-$B$54)*($A14-F$10*$B$58-$B$54)+$B$52)))</f>
        <v>0.79</v>
      </c>
      <c r="G14" s="12">
        <f t="shared" si="4"/>
        <v>0.79</v>
      </c>
      <c r="H14" s="12">
        <f t="shared" si="4"/>
        <v>0.79</v>
      </c>
    </row>
    <row r="15" spans="1:8" ht="13.5">
      <c r="A15" s="10">
        <v>42000</v>
      </c>
      <c r="B15" s="12">
        <f t="shared" si="0"/>
        <v>0.79</v>
      </c>
      <c r="C15" s="12">
        <f t="shared" si="1"/>
        <v>0.79</v>
      </c>
      <c r="D15" s="12">
        <f t="shared" si="2"/>
        <v>0.79</v>
      </c>
      <c r="E15" s="12">
        <f t="shared" si="3"/>
        <v>0.79</v>
      </c>
      <c r="F15" s="12">
        <f t="shared" si="4"/>
        <v>0.79</v>
      </c>
      <c r="G15" s="12">
        <f t="shared" si="4"/>
        <v>0.79</v>
      </c>
      <c r="H15" s="12">
        <f t="shared" si="4"/>
        <v>0.79</v>
      </c>
    </row>
    <row r="16" spans="1:8" ht="13.5">
      <c r="A16" s="10">
        <v>47000</v>
      </c>
      <c r="B16" s="12">
        <f t="shared" si="0"/>
        <v>0.973931623931624</v>
      </c>
      <c r="C16" s="12">
        <f t="shared" si="1"/>
        <v>0.79</v>
      </c>
      <c r="D16" s="12">
        <f t="shared" si="2"/>
        <v>0.79</v>
      </c>
      <c r="E16" s="12">
        <f t="shared" si="3"/>
        <v>0.79</v>
      </c>
      <c r="F16" s="12">
        <f t="shared" si="4"/>
        <v>0.79</v>
      </c>
      <c r="G16" s="12">
        <f t="shared" si="4"/>
        <v>0.79</v>
      </c>
      <c r="H16" s="12">
        <f t="shared" si="4"/>
        <v>0.79</v>
      </c>
    </row>
    <row r="17" spans="1:8" ht="13.5">
      <c r="A17" s="10">
        <v>52000</v>
      </c>
      <c r="B17" s="12">
        <f t="shared" si="0"/>
        <v>1.2038461538461538</v>
      </c>
      <c r="C17" s="12">
        <f t="shared" si="1"/>
        <v>0.79</v>
      </c>
      <c r="D17" s="12">
        <f t="shared" si="2"/>
        <v>0.79</v>
      </c>
      <c r="E17" s="12">
        <f t="shared" si="3"/>
        <v>0.79</v>
      </c>
      <c r="F17" s="12">
        <f t="shared" si="4"/>
        <v>0.79</v>
      </c>
      <c r="G17" s="12">
        <f t="shared" si="4"/>
        <v>0.79</v>
      </c>
      <c r="H17" s="12">
        <f t="shared" si="4"/>
        <v>0.79</v>
      </c>
    </row>
    <row r="18" spans="1:8" ht="13.5">
      <c r="A18" s="10">
        <v>57000</v>
      </c>
      <c r="B18" s="12">
        <f t="shared" si="0"/>
        <v>1.4337606837606838</v>
      </c>
      <c r="C18" s="12">
        <f t="shared" si="1"/>
        <v>0.9095555555555556</v>
      </c>
      <c r="D18" s="12">
        <f t="shared" si="2"/>
        <v>0.79</v>
      </c>
      <c r="E18" s="12">
        <f t="shared" si="3"/>
        <v>0.79</v>
      </c>
      <c r="F18" s="12">
        <f t="shared" si="4"/>
        <v>0.79</v>
      </c>
      <c r="G18" s="12">
        <f t="shared" si="4"/>
        <v>0.79</v>
      </c>
      <c r="H18" s="12">
        <f t="shared" si="4"/>
        <v>0.79</v>
      </c>
    </row>
    <row r="19" spans="1:8" ht="13.5">
      <c r="A19" s="10">
        <v>62000</v>
      </c>
      <c r="B19" s="12">
        <f t="shared" si="0"/>
        <v>1.6636752136752135</v>
      </c>
      <c r="C19" s="12">
        <f t="shared" si="1"/>
        <v>1.1394700854700854</v>
      </c>
      <c r="D19" s="12">
        <f t="shared" si="2"/>
        <v>0.79</v>
      </c>
      <c r="E19" s="12">
        <f t="shared" si="3"/>
        <v>0.79</v>
      </c>
      <c r="F19" s="12">
        <f t="shared" si="4"/>
        <v>0.79</v>
      </c>
      <c r="G19" s="12">
        <f t="shared" si="4"/>
        <v>0.79</v>
      </c>
      <c r="H19" s="12">
        <f t="shared" si="4"/>
        <v>0.79</v>
      </c>
    </row>
    <row r="20" spans="1:8" ht="13.5">
      <c r="A20" s="10">
        <v>67000</v>
      </c>
      <c r="B20" s="12">
        <f t="shared" si="0"/>
        <v>1.8935897435897435</v>
      </c>
      <c r="C20" s="12">
        <f t="shared" si="1"/>
        <v>1.3693846153846154</v>
      </c>
      <c r="D20" s="12">
        <f t="shared" si="2"/>
        <v>0.79</v>
      </c>
      <c r="E20" s="12">
        <f t="shared" si="3"/>
        <v>0.79</v>
      </c>
      <c r="F20" s="12">
        <f t="shared" si="4"/>
        <v>0.79</v>
      </c>
      <c r="G20" s="12">
        <f t="shared" si="4"/>
        <v>0.79</v>
      </c>
      <c r="H20" s="12">
        <f t="shared" si="4"/>
        <v>0.79</v>
      </c>
    </row>
    <row r="21" spans="1:8" ht="13.5">
      <c r="A21" s="10">
        <v>72000</v>
      </c>
      <c r="B21" s="12">
        <f t="shared" si="0"/>
        <v>2.1235042735042735</v>
      </c>
      <c r="C21" s="12">
        <f t="shared" si="1"/>
        <v>1.5992991452991454</v>
      </c>
      <c r="D21" s="12">
        <f t="shared" si="2"/>
        <v>1.01991452991453</v>
      </c>
      <c r="E21" s="12">
        <f t="shared" si="3"/>
        <v>0.79</v>
      </c>
      <c r="F21" s="12">
        <f t="shared" si="4"/>
        <v>0.79</v>
      </c>
      <c r="G21" s="12">
        <f t="shared" si="4"/>
        <v>0.79</v>
      </c>
      <c r="H21" s="12">
        <f t="shared" si="4"/>
        <v>0.79</v>
      </c>
    </row>
    <row r="22" spans="1:8" ht="13.5">
      <c r="A22" s="10">
        <v>77000</v>
      </c>
      <c r="B22" s="12">
        <f t="shared" si="0"/>
        <v>2.353418803418803</v>
      </c>
      <c r="C22" s="12">
        <f t="shared" si="1"/>
        <v>1.8292136752136752</v>
      </c>
      <c r="D22" s="12">
        <f t="shared" si="2"/>
        <v>1.2498290598290598</v>
      </c>
      <c r="E22" s="12">
        <f t="shared" si="3"/>
        <v>0.79</v>
      </c>
      <c r="F22" s="12">
        <f t="shared" si="4"/>
        <v>0.79</v>
      </c>
      <c r="G22" s="12">
        <f t="shared" si="4"/>
        <v>0.79</v>
      </c>
      <c r="H22" s="12">
        <f t="shared" si="4"/>
        <v>0.79</v>
      </c>
    </row>
    <row r="23" spans="1:8" ht="13.5">
      <c r="A23" s="10">
        <v>82000</v>
      </c>
      <c r="B23" s="12">
        <f t="shared" si="0"/>
        <v>2.583333333333333</v>
      </c>
      <c r="C23" s="12">
        <f t="shared" si="1"/>
        <v>2.0591282051282054</v>
      </c>
      <c r="D23" s="12">
        <f t="shared" si="2"/>
        <v>1.4797435897435898</v>
      </c>
      <c r="E23" s="12">
        <f t="shared" si="3"/>
        <v>0.973931623931624</v>
      </c>
      <c r="F23" s="12">
        <f t="shared" si="4"/>
        <v>0.79</v>
      </c>
      <c r="G23" s="12">
        <f t="shared" si="4"/>
        <v>0.79</v>
      </c>
      <c r="H23" s="12">
        <f t="shared" si="4"/>
        <v>0.79</v>
      </c>
    </row>
    <row r="24" spans="1:8" ht="13.5">
      <c r="A24" s="10">
        <v>87000</v>
      </c>
      <c r="B24" s="12">
        <f t="shared" si="0"/>
        <v>2.813247863247863</v>
      </c>
      <c r="C24" s="12">
        <f t="shared" si="1"/>
        <v>2.289042735042735</v>
      </c>
      <c r="D24" s="12">
        <f t="shared" si="2"/>
        <v>1.7096581196581195</v>
      </c>
      <c r="E24" s="12">
        <f t="shared" si="3"/>
        <v>1.2038461538461538</v>
      </c>
      <c r="F24" s="12">
        <f t="shared" si="4"/>
        <v>0.79</v>
      </c>
      <c r="G24" s="12">
        <f t="shared" si="4"/>
        <v>0.79</v>
      </c>
      <c r="H24" s="12">
        <f t="shared" si="4"/>
        <v>0.79</v>
      </c>
    </row>
    <row r="25" spans="1:8" ht="13.5">
      <c r="A25" s="10">
        <v>92000</v>
      </c>
      <c r="B25" s="12">
        <f t="shared" si="0"/>
        <v>3.043162393162393</v>
      </c>
      <c r="C25" s="12">
        <f t="shared" si="1"/>
        <v>2.518957264957265</v>
      </c>
      <c r="D25" s="12">
        <f t="shared" si="2"/>
        <v>1.9395726495726495</v>
      </c>
      <c r="E25" s="12">
        <f t="shared" si="3"/>
        <v>1.4337606837606838</v>
      </c>
      <c r="F25" s="12">
        <f t="shared" si="4"/>
        <v>0.9187521367521367</v>
      </c>
      <c r="G25" s="12">
        <f t="shared" si="4"/>
        <v>0.79</v>
      </c>
      <c r="H25" s="12">
        <f t="shared" si="4"/>
        <v>0.79</v>
      </c>
    </row>
    <row r="26" spans="1:8" ht="13.5">
      <c r="A26" s="10">
        <v>97000</v>
      </c>
      <c r="B26" s="12">
        <f t="shared" si="0"/>
        <v>3.273076923076923</v>
      </c>
      <c r="C26" s="12">
        <f t="shared" si="1"/>
        <v>2.748871794871795</v>
      </c>
      <c r="D26" s="12">
        <f t="shared" si="2"/>
        <v>2.1694871794871795</v>
      </c>
      <c r="E26" s="12">
        <f t="shared" si="3"/>
        <v>1.6636752136752135</v>
      </c>
      <c r="F26" s="12">
        <f t="shared" si="4"/>
        <v>1.1486666666666667</v>
      </c>
      <c r="G26" s="12">
        <f t="shared" si="4"/>
        <v>0.7945982905982907</v>
      </c>
      <c r="H26" s="12">
        <f t="shared" si="4"/>
        <v>0.79</v>
      </c>
    </row>
    <row r="27" spans="1:8" ht="13.5">
      <c r="A27" s="10">
        <v>102000</v>
      </c>
      <c r="B27" s="12">
        <f t="shared" si="0"/>
        <v>3.502991452991453</v>
      </c>
      <c r="C27" s="12">
        <f t="shared" si="1"/>
        <v>2.978786324786325</v>
      </c>
      <c r="D27" s="12">
        <f t="shared" si="2"/>
        <v>2.399401709401709</v>
      </c>
      <c r="E27" s="12">
        <f t="shared" si="3"/>
        <v>1.8935897435897435</v>
      </c>
      <c r="F27" s="12">
        <f t="shared" si="4"/>
        <v>1.3785811965811967</v>
      </c>
      <c r="G27" s="12">
        <f t="shared" si="4"/>
        <v>1.0245128205128204</v>
      </c>
      <c r="H27" s="12">
        <f t="shared" si="4"/>
        <v>0.79</v>
      </c>
    </row>
    <row r="28" spans="1:8" ht="13.5">
      <c r="A28" s="10">
        <v>107000</v>
      </c>
      <c r="B28" s="12">
        <f t="shared" si="0"/>
        <v>3.732905982905983</v>
      </c>
      <c r="C28" s="12">
        <f t="shared" si="1"/>
        <v>3.2087008547008544</v>
      </c>
      <c r="D28" s="12">
        <f t="shared" si="2"/>
        <v>2.629316239316239</v>
      </c>
      <c r="E28" s="12">
        <f t="shared" si="3"/>
        <v>2.1235042735042735</v>
      </c>
      <c r="F28" s="12">
        <f t="shared" si="4"/>
        <v>1.6084957264957265</v>
      </c>
      <c r="G28" s="12">
        <f t="shared" si="4"/>
        <v>1.2544273504273504</v>
      </c>
      <c r="H28" s="12">
        <f t="shared" si="4"/>
        <v>0.9003589743589744</v>
      </c>
    </row>
    <row r="29" spans="1:8" ht="13.5">
      <c r="A29" s="10">
        <v>112000</v>
      </c>
      <c r="B29" s="12">
        <f t="shared" si="0"/>
        <v>3.9628205128205125</v>
      </c>
      <c r="C29" s="12">
        <f t="shared" si="1"/>
        <v>3.4386153846153844</v>
      </c>
      <c r="D29" s="12">
        <f t="shared" si="2"/>
        <v>2.859230769230769</v>
      </c>
      <c r="E29" s="12">
        <f t="shared" si="3"/>
        <v>2.353418803418803</v>
      </c>
      <c r="F29" s="12">
        <f t="shared" si="4"/>
        <v>1.8384102564102565</v>
      </c>
      <c r="G29" s="12">
        <f t="shared" si="4"/>
        <v>1.4843418803418804</v>
      </c>
      <c r="H29" s="12">
        <f t="shared" si="4"/>
        <v>1.1302735042735044</v>
      </c>
    </row>
    <row r="30" spans="1:8" ht="13.5">
      <c r="A30" s="10">
        <v>117000</v>
      </c>
      <c r="B30" s="12">
        <f t="shared" si="0"/>
        <v>4.192735042735043</v>
      </c>
      <c r="C30" s="12">
        <f t="shared" si="1"/>
        <v>3.6685299145299144</v>
      </c>
      <c r="D30" s="12">
        <f t="shared" si="2"/>
        <v>3.089145299145299</v>
      </c>
      <c r="E30" s="12">
        <f t="shared" si="3"/>
        <v>2.583333333333333</v>
      </c>
      <c r="F30" s="12">
        <f t="shared" si="4"/>
        <v>2.0683247863247862</v>
      </c>
      <c r="G30" s="12">
        <f t="shared" si="4"/>
        <v>1.7142564102564104</v>
      </c>
      <c r="H30" s="12">
        <f t="shared" si="4"/>
        <v>1.3601880341880341</v>
      </c>
    </row>
    <row r="31" spans="1:8" ht="13.5">
      <c r="A31" s="10">
        <v>122000</v>
      </c>
      <c r="B31" s="12">
        <f t="shared" si="0"/>
        <v>4.422649572649572</v>
      </c>
      <c r="C31" s="12">
        <f t="shared" si="1"/>
        <v>3.8984444444444444</v>
      </c>
      <c r="D31" s="12">
        <f t="shared" si="2"/>
        <v>3.319059829059829</v>
      </c>
      <c r="E31" s="12">
        <f t="shared" si="3"/>
        <v>2.813247863247863</v>
      </c>
      <c r="F31" s="12">
        <f t="shared" si="4"/>
        <v>2.298239316239316</v>
      </c>
      <c r="G31" s="12">
        <f t="shared" si="4"/>
        <v>1.9441709401709402</v>
      </c>
      <c r="H31" s="12">
        <f t="shared" si="4"/>
        <v>1.5901025641025641</v>
      </c>
    </row>
    <row r="32" spans="1:8" ht="13.5">
      <c r="A32" s="10">
        <v>127000</v>
      </c>
      <c r="B32" s="12">
        <f t="shared" si="0"/>
        <v>4.652564102564103</v>
      </c>
      <c r="C32" s="12">
        <f t="shared" si="1"/>
        <v>4.128358974358974</v>
      </c>
      <c r="D32" s="12">
        <f t="shared" si="2"/>
        <v>3.548974358974359</v>
      </c>
      <c r="E32" s="12">
        <f t="shared" si="3"/>
        <v>3.043162393162393</v>
      </c>
      <c r="F32" s="12">
        <f t="shared" si="4"/>
        <v>2.528153846153846</v>
      </c>
      <c r="G32" s="12">
        <f t="shared" si="4"/>
        <v>2.17408547008547</v>
      </c>
      <c r="H32" s="12">
        <f t="shared" si="4"/>
        <v>1.8200170940170939</v>
      </c>
    </row>
    <row r="33" spans="1:8" ht="13.5">
      <c r="A33" s="10">
        <v>132000</v>
      </c>
      <c r="B33" s="12">
        <f t="shared" si="0"/>
        <v>4.882478632478632</v>
      </c>
      <c r="C33" s="12">
        <f t="shared" si="1"/>
        <v>4.3582735042735035</v>
      </c>
      <c r="D33" s="12">
        <f t="shared" si="2"/>
        <v>3.778888888888889</v>
      </c>
      <c r="E33" s="12">
        <f t="shared" si="3"/>
        <v>3.273076923076923</v>
      </c>
      <c r="F33" s="12">
        <f t="shared" si="4"/>
        <v>2.758068376068376</v>
      </c>
      <c r="G33" s="12">
        <f t="shared" si="4"/>
        <v>2.404</v>
      </c>
      <c r="H33" s="12">
        <f t="shared" si="4"/>
        <v>2.0499316239316236</v>
      </c>
    </row>
    <row r="34" spans="1:8" ht="13.5">
      <c r="A34" s="10">
        <v>137000</v>
      </c>
      <c r="B34" s="12">
        <f t="shared" si="0"/>
        <v>5.112393162393162</v>
      </c>
      <c r="C34" s="12">
        <f t="shared" si="1"/>
        <v>4.588188034188034</v>
      </c>
      <c r="D34" s="12">
        <f t="shared" si="2"/>
        <v>4.008803418803419</v>
      </c>
      <c r="E34" s="12">
        <f t="shared" si="3"/>
        <v>3.502991452991453</v>
      </c>
      <c r="F34" s="12">
        <f aca="true" t="shared" si="5" ref="F34:H46">IF((($B$51-$B$52)/($B$53-$B$54)*($A34-F$10*$B$58-$B$54)+$B$52)&lt;=$B$52,$B$52,IF((($B$51-$B$52)/($B$53-$B$54)*($A34-F$10*$B$58-$B$54)+$B$52)&gt;=$B$51,$B$51,(($B$51-$B$52)/($B$53-$B$54)*($A34-F$10*$B$58-$B$54)+$B$52)))</f>
        <v>2.9879829059829057</v>
      </c>
      <c r="G34" s="12">
        <f t="shared" si="5"/>
        <v>2.63391452991453</v>
      </c>
      <c r="H34" s="12">
        <f t="shared" si="5"/>
        <v>2.2798461538461536</v>
      </c>
    </row>
    <row r="35" spans="1:8" ht="13.5">
      <c r="A35" s="10">
        <v>142000</v>
      </c>
      <c r="B35" s="12">
        <f t="shared" si="0"/>
        <v>5.342307692307692</v>
      </c>
      <c r="C35" s="12">
        <f t="shared" si="1"/>
        <v>4.818102564102564</v>
      </c>
      <c r="D35" s="12">
        <f t="shared" si="2"/>
        <v>4.238717948717948</v>
      </c>
      <c r="E35" s="12">
        <f t="shared" si="3"/>
        <v>3.732905982905983</v>
      </c>
      <c r="F35" s="12">
        <f t="shared" si="5"/>
        <v>3.2178974358974357</v>
      </c>
      <c r="G35" s="12">
        <f t="shared" si="5"/>
        <v>2.86382905982906</v>
      </c>
      <c r="H35" s="12">
        <f t="shared" si="5"/>
        <v>2.5097606837606836</v>
      </c>
    </row>
    <row r="36" spans="1:8" ht="13.5">
      <c r="A36" s="10">
        <v>147000</v>
      </c>
      <c r="B36" s="12">
        <f t="shared" si="0"/>
        <v>5.572222222222222</v>
      </c>
      <c r="C36" s="12">
        <f t="shared" si="1"/>
        <v>5.048017094017093</v>
      </c>
      <c r="D36" s="12">
        <f t="shared" si="2"/>
        <v>4.468632478632479</v>
      </c>
      <c r="E36" s="12">
        <f t="shared" si="3"/>
        <v>3.9628205128205125</v>
      </c>
      <c r="F36" s="12">
        <f t="shared" si="5"/>
        <v>3.4478119658119657</v>
      </c>
      <c r="G36" s="12">
        <f t="shared" si="5"/>
        <v>3.0937435897435894</v>
      </c>
      <c r="H36" s="12">
        <f t="shared" si="5"/>
        <v>2.7396752136752136</v>
      </c>
    </row>
    <row r="37" spans="1:8" ht="13.5">
      <c r="A37" s="10">
        <v>152000</v>
      </c>
      <c r="B37" s="12">
        <f t="shared" si="0"/>
        <v>5.802136752136752</v>
      </c>
      <c r="C37" s="12">
        <f t="shared" si="1"/>
        <v>5.277931623931623</v>
      </c>
      <c r="D37" s="12">
        <f t="shared" si="2"/>
        <v>4.698547008547008</v>
      </c>
      <c r="E37" s="12">
        <f t="shared" si="3"/>
        <v>4.192735042735043</v>
      </c>
      <c r="F37" s="12">
        <f t="shared" si="5"/>
        <v>3.6777264957264957</v>
      </c>
      <c r="G37" s="12">
        <f t="shared" si="5"/>
        <v>3.3236581196581194</v>
      </c>
      <c r="H37" s="12">
        <f t="shared" si="5"/>
        <v>2.9695897435897436</v>
      </c>
    </row>
    <row r="38" spans="1:8" ht="13.5">
      <c r="A38" s="10">
        <v>157000</v>
      </c>
      <c r="B38" s="12">
        <f t="shared" si="0"/>
        <v>6.032051282051282</v>
      </c>
      <c r="C38" s="12">
        <f t="shared" si="1"/>
        <v>5.507846153846153</v>
      </c>
      <c r="D38" s="12">
        <f t="shared" si="2"/>
        <v>4.928461538461538</v>
      </c>
      <c r="E38" s="12">
        <f t="shared" si="3"/>
        <v>4.422649572649572</v>
      </c>
      <c r="F38" s="12">
        <f t="shared" si="5"/>
        <v>3.9076410256410257</v>
      </c>
      <c r="G38" s="12">
        <f t="shared" si="5"/>
        <v>3.5535726495726494</v>
      </c>
      <c r="H38" s="12">
        <f t="shared" si="5"/>
        <v>3.1995042735042736</v>
      </c>
    </row>
    <row r="39" spans="1:8" ht="13.5">
      <c r="A39" s="10">
        <v>162000</v>
      </c>
      <c r="B39" s="12">
        <f t="shared" si="0"/>
        <v>6.17</v>
      </c>
      <c r="C39" s="12">
        <f t="shared" si="1"/>
        <v>5.737760683760683</v>
      </c>
      <c r="D39" s="12">
        <f t="shared" si="2"/>
        <v>5.158376068376068</v>
      </c>
      <c r="E39" s="12">
        <f t="shared" si="3"/>
        <v>4.652564102564103</v>
      </c>
      <c r="F39" s="12">
        <f t="shared" si="5"/>
        <v>4.137555555555555</v>
      </c>
      <c r="G39" s="12">
        <f t="shared" si="5"/>
        <v>3.7834871794871794</v>
      </c>
      <c r="H39" s="12">
        <f t="shared" si="5"/>
        <v>3.429418803418803</v>
      </c>
    </row>
    <row r="40" spans="1:8" ht="13.5">
      <c r="A40" s="10">
        <v>167000</v>
      </c>
      <c r="B40" s="12">
        <f t="shared" si="0"/>
        <v>6.17</v>
      </c>
      <c r="C40" s="12">
        <f t="shared" si="1"/>
        <v>5.967675213675213</v>
      </c>
      <c r="D40" s="12">
        <f t="shared" si="2"/>
        <v>5.388290598290598</v>
      </c>
      <c r="E40" s="12">
        <f t="shared" si="3"/>
        <v>4.882478632478632</v>
      </c>
      <c r="F40" s="12">
        <f t="shared" si="5"/>
        <v>4.367470085470085</v>
      </c>
      <c r="G40" s="12">
        <f t="shared" si="5"/>
        <v>4.013401709401709</v>
      </c>
      <c r="H40" s="12">
        <f t="shared" si="5"/>
        <v>3.659333333333333</v>
      </c>
    </row>
    <row r="41" spans="1:8" ht="13.5">
      <c r="A41" s="10">
        <v>172000</v>
      </c>
      <c r="B41" s="12">
        <f t="shared" si="0"/>
        <v>6.17</v>
      </c>
      <c r="C41" s="12">
        <f t="shared" si="1"/>
        <v>6.17</v>
      </c>
      <c r="D41" s="12">
        <f t="shared" si="2"/>
        <v>5.618205128205128</v>
      </c>
      <c r="E41" s="12">
        <f t="shared" si="3"/>
        <v>5.112393162393162</v>
      </c>
      <c r="F41" s="12">
        <f t="shared" si="5"/>
        <v>4.597384615384615</v>
      </c>
      <c r="G41" s="12">
        <f t="shared" si="5"/>
        <v>4.24331623931624</v>
      </c>
      <c r="H41" s="12">
        <f t="shared" si="5"/>
        <v>3.889247863247863</v>
      </c>
    </row>
    <row r="42" spans="1:8" ht="13.5">
      <c r="A42" s="10">
        <v>177000</v>
      </c>
      <c r="B42" s="12">
        <f t="shared" si="0"/>
        <v>6.17</v>
      </c>
      <c r="C42" s="12">
        <f t="shared" si="1"/>
        <v>6.17</v>
      </c>
      <c r="D42" s="12">
        <f t="shared" si="2"/>
        <v>5.848119658119658</v>
      </c>
      <c r="E42" s="12">
        <f t="shared" si="3"/>
        <v>5.342307692307692</v>
      </c>
      <c r="F42" s="12">
        <f t="shared" si="5"/>
        <v>4.827299145299145</v>
      </c>
      <c r="G42" s="12">
        <f t="shared" si="5"/>
        <v>4.473230769230769</v>
      </c>
      <c r="H42" s="12">
        <f t="shared" si="5"/>
        <v>4.119162393162393</v>
      </c>
    </row>
    <row r="43" spans="1:8" ht="13.5">
      <c r="A43" s="10">
        <v>182000</v>
      </c>
      <c r="B43" s="12">
        <f t="shared" si="0"/>
        <v>6.17</v>
      </c>
      <c r="C43" s="12">
        <f t="shared" si="1"/>
        <v>6.17</v>
      </c>
      <c r="D43" s="12">
        <f t="shared" si="2"/>
        <v>6.078034188034188</v>
      </c>
      <c r="E43" s="12">
        <f t="shared" si="3"/>
        <v>5.572222222222222</v>
      </c>
      <c r="F43" s="12">
        <f t="shared" si="5"/>
        <v>5.057213675213675</v>
      </c>
      <c r="G43" s="12">
        <f t="shared" si="5"/>
        <v>4.703145299145299</v>
      </c>
      <c r="H43" s="12">
        <f t="shared" si="5"/>
        <v>4.3490769230769235</v>
      </c>
    </row>
    <row r="44" spans="1:8" ht="13.5">
      <c r="A44" s="10">
        <v>187000</v>
      </c>
      <c r="B44" s="12">
        <f t="shared" si="0"/>
        <v>6.17</v>
      </c>
      <c r="C44" s="12">
        <f t="shared" si="1"/>
        <v>6.17</v>
      </c>
      <c r="D44" s="12">
        <f t="shared" si="2"/>
        <v>6.17</v>
      </c>
      <c r="E44" s="12">
        <f t="shared" si="3"/>
        <v>5.802136752136752</v>
      </c>
      <c r="F44" s="12">
        <f t="shared" si="5"/>
        <v>5.287128205128205</v>
      </c>
      <c r="G44" s="12">
        <f t="shared" si="5"/>
        <v>4.933059829059829</v>
      </c>
      <c r="H44" s="12">
        <f t="shared" si="5"/>
        <v>4.578991452991453</v>
      </c>
    </row>
    <row r="45" spans="1:8" ht="13.5">
      <c r="A45" s="10">
        <v>192000</v>
      </c>
      <c r="B45" s="12">
        <f t="shared" si="0"/>
        <v>6.17</v>
      </c>
      <c r="C45" s="12">
        <f t="shared" si="1"/>
        <v>6.17</v>
      </c>
      <c r="D45" s="12">
        <f t="shared" si="2"/>
        <v>6.17</v>
      </c>
      <c r="E45" s="12">
        <f t="shared" si="3"/>
        <v>6.032051282051282</v>
      </c>
      <c r="F45" s="12">
        <f t="shared" si="5"/>
        <v>5.517042735042735</v>
      </c>
      <c r="G45" s="12">
        <f t="shared" si="5"/>
        <v>5.162974358974359</v>
      </c>
      <c r="H45" s="12">
        <f t="shared" si="5"/>
        <v>4.808905982905983</v>
      </c>
    </row>
    <row r="46" spans="1:8" ht="13.5">
      <c r="A46" s="10">
        <v>197000</v>
      </c>
      <c r="B46" s="12">
        <f t="shared" si="0"/>
        <v>6.17</v>
      </c>
      <c r="C46" s="12">
        <f t="shared" si="1"/>
        <v>6.17</v>
      </c>
      <c r="D46" s="12">
        <f t="shared" si="2"/>
        <v>6.17</v>
      </c>
      <c r="E46" s="12">
        <f t="shared" si="3"/>
        <v>6.17</v>
      </c>
      <c r="F46" s="12">
        <f t="shared" si="5"/>
        <v>5.746957264957265</v>
      </c>
      <c r="G46" s="12">
        <f t="shared" si="5"/>
        <v>5.392888888888889</v>
      </c>
      <c r="H46" s="12">
        <f t="shared" si="5"/>
        <v>5.038820512820513</v>
      </c>
    </row>
    <row r="47" spans="1:8" ht="13.5">
      <c r="A47" s="30"/>
      <c r="B47" s="37"/>
      <c r="C47" s="37"/>
      <c r="D47" s="37"/>
      <c r="E47" s="37"/>
      <c r="F47" s="37"/>
      <c r="G47" s="37"/>
      <c r="H47" s="37"/>
    </row>
    <row r="48" spans="1:8" ht="13.5">
      <c r="A48" s="30"/>
      <c r="B48" s="37"/>
      <c r="C48" s="37"/>
      <c r="D48" s="37"/>
      <c r="E48" s="37"/>
      <c r="F48" s="37"/>
      <c r="G48" s="37"/>
      <c r="H48" s="37"/>
    </row>
    <row r="49" spans="1:8" ht="13.5">
      <c r="A49" s="38" t="s">
        <v>15</v>
      </c>
      <c r="B49" s="39"/>
      <c r="C49" s="39"/>
      <c r="D49" s="39"/>
      <c r="E49" s="39"/>
      <c r="F49" s="39"/>
      <c r="G49" s="39"/>
      <c r="H49" s="39"/>
    </row>
    <row r="50" spans="1:8" ht="13.5">
      <c r="A50" s="40"/>
      <c r="B50" s="39"/>
      <c r="C50" s="39"/>
      <c r="D50" s="39"/>
      <c r="E50" s="39"/>
      <c r="F50" s="39"/>
      <c r="G50" s="39"/>
      <c r="H50" s="39"/>
    </row>
    <row r="51" spans="1:8" ht="13.5">
      <c r="A51" s="15" t="s">
        <v>17</v>
      </c>
      <c r="B51" s="16">
        <v>6.17</v>
      </c>
      <c r="C51" s="14"/>
      <c r="D51" s="14"/>
      <c r="E51" s="14"/>
      <c r="F51" s="14"/>
      <c r="G51" s="14"/>
      <c r="H51" s="14"/>
    </row>
    <row r="52" spans="1:8" ht="13.5">
      <c r="A52" s="17" t="s">
        <v>18</v>
      </c>
      <c r="B52" s="18">
        <v>0.79</v>
      </c>
      <c r="C52" s="14"/>
      <c r="D52" s="14"/>
      <c r="E52" s="14"/>
      <c r="F52" s="14"/>
      <c r="G52" s="14"/>
      <c r="H52" s="14"/>
    </row>
    <row r="53" spans="1:9" ht="29.25" customHeight="1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s="46" customFormat="1" ht="15">
      <c r="A54" s="41" t="s">
        <v>20</v>
      </c>
      <c r="B54" s="18">
        <v>43000</v>
      </c>
      <c r="C54" s="42"/>
      <c r="D54" s="42"/>
      <c r="E54" s="42"/>
      <c r="F54" s="42"/>
      <c r="G54" s="43"/>
      <c r="H54" s="44"/>
      <c r="I54" s="45"/>
    </row>
    <row r="55" spans="1:9" ht="13.5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3.5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3.5">
      <c r="A57" s="14"/>
      <c r="B57" s="20">
        <v>7000</v>
      </c>
      <c r="C57" s="25" t="s">
        <v>12</v>
      </c>
      <c r="D57" s="25"/>
      <c r="E57" s="25"/>
      <c r="F57" s="14"/>
      <c r="G57" s="21"/>
      <c r="H57" s="24"/>
      <c r="I57" s="22"/>
    </row>
    <row r="58" spans="1:9" ht="13.5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8" ht="13.5">
      <c r="A59" s="40"/>
      <c r="B59" s="39"/>
      <c r="C59" s="39"/>
      <c r="D59" s="39"/>
      <c r="E59" s="39"/>
      <c r="F59" s="39"/>
      <c r="G59" s="39"/>
      <c r="H59" s="39"/>
    </row>
    <row r="60" spans="1:8" ht="13.5">
      <c r="A60" s="40"/>
      <c r="B60" s="39"/>
      <c r="C60" s="39"/>
      <c r="D60" s="39"/>
      <c r="E60" s="39"/>
      <c r="F60" s="39"/>
      <c r="G60" s="39"/>
      <c r="H60" s="39"/>
    </row>
    <row r="61" spans="1:8" ht="14.25">
      <c r="A61" s="40"/>
      <c r="B61" s="39"/>
      <c r="C61" s="39"/>
      <c r="D61" s="39"/>
      <c r="E61" s="39"/>
      <c r="F61" s="39"/>
      <c r="G61" s="39"/>
      <c r="H61" s="39"/>
    </row>
    <row r="62" spans="1:8" ht="14.25">
      <c r="A62" s="40"/>
      <c r="B62" s="39"/>
      <c r="C62" s="39"/>
      <c r="D62" s="39"/>
      <c r="E62" s="39"/>
      <c r="F62" s="39"/>
      <c r="G62" s="39"/>
      <c r="H62" s="39"/>
    </row>
    <row r="63" spans="1:8" ht="14.25">
      <c r="A63" s="40"/>
      <c r="B63" s="39"/>
      <c r="C63" s="39"/>
      <c r="D63" s="39"/>
      <c r="E63" s="39"/>
      <c r="F63" s="39"/>
      <c r="G63" s="39"/>
      <c r="H63" s="39"/>
    </row>
    <row r="64" spans="1:8" ht="14.25">
      <c r="A64" s="40"/>
      <c r="B64" s="39"/>
      <c r="C64" s="39"/>
      <c r="D64" s="39"/>
      <c r="E64" s="39"/>
      <c r="F64" s="39"/>
      <c r="G64" s="39"/>
      <c r="H64" s="39"/>
    </row>
    <row r="65" spans="1:8" ht="14.25">
      <c r="A65" s="40"/>
      <c r="B65" s="39"/>
      <c r="C65" s="39"/>
      <c r="D65" s="39"/>
      <c r="E65" s="39"/>
      <c r="F65" s="39"/>
      <c r="G65" s="39"/>
      <c r="H65" s="39"/>
    </row>
    <row r="66" spans="1:8" ht="14.25">
      <c r="A66" s="40"/>
      <c r="B66" s="39"/>
      <c r="C66" s="39"/>
      <c r="D66" s="39"/>
      <c r="E66" s="39"/>
      <c r="F66" s="39"/>
      <c r="G66" s="39"/>
      <c r="H66" s="39"/>
    </row>
    <row r="67" spans="1:8" ht="14.25">
      <c r="A67" s="40"/>
      <c r="B67" s="39"/>
      <c r="C67" s="39"/>
      <c r="D67" s="39"/>
      <c r="E67" s="39"/>
      <c r="F67" s="39"/>
      <c r="G67" s="39"/>
      <c r="H67" s="39"/>
    </row>
    <row r="68" spans="1:8" ht="14.25">
      <c r="A68" s="40"/>
      <c r="B68" s="39"/>
      <c r="C68" s="39"/>
      <c r="D68" s="39"/>
      <c r="E68" s="39"/>
      <c r="F68" s="39"/>
      <c r="G68" s="39"/>
      <c r="H68" s="39"/>
    </row>
    <row r="69" spans="1:8" ht="14.25">
      <c r="A69" s="40"/>
      <c r="B69" s="39"/>
      <c r="C69" s="39"/>
      <c r="D69" s="39"/>
      <c r="E69" s="39"/>
      <c r="F69" s="39"/>
      <c r="G69" s="39"/>
      <c r="H69" s="39"/>
    </row>
    <row r="70" spans="1:8" ht="14.25">
      <c r="A70" s="28" t="s">
        <v>29</v>
      </c>
      <c r="B70" s="39"/>
      <c r="C70" s="39"/>
      <c r="D70" s="39"/>
      <c r="E70" s="39"/>
      <c r="F70" s="39"/>
      <c r="G70" s="39"/>
      <c r="H70" s="39"/>
    </row>
    <row r="71" spans="1:8" ht="13.5">
      <c r="A71" s="47"/>
      <c r="B71" s="39"/>
      <c r="C71" s="39"/>
      <c r="D71" s="39"/>
      <c r="E71" s="39"/>
      <c r="F71" s="39"/>
      <c r="G71" s="39"/>
      <c r="H71" s="39"/>
    </row>
    <row r="72" spans="2:8" ht="13.5">
      <c r="B72" s="30"/>
      <c r="C72" s="30"/>
      <c r="D72" s="30"/>
      <c r="E72" s="30"/>
      <c r="F72" s="30"/>
      <c r="G72" s="30"/>
      <c r="H72" s="30"/>
    </row>
    <row r="73" spans="1:7" s="31" customFormat="1" ht="13.5">
      <c r="A73" s="29" t="s">
        <v>26</v>
      </c>
      <c r="B73" s="30"/>
      <c r="C73" s="30"/>
      <c r="D73" s="30"/>
      <c r="E73" s="30"/>
      <c r="F73" s="30"/>
      <c r="G73" s="30"/>
    </row>
    <row r="74" spans="1:7" s="31" customFormat="1" ht="13.5">
      <c r="A74" s="29"/>
      <c r="B74" s="30"/>
      <c r="C74" s="30"/>
      <c r="D74" s="30"/>
      <c r="E74" s="30"/>
      <c r="F74" s="30"/>
      <c r="G74" s="30"/>
    </row>
    <row r="75" spans="1:7" s="31" customFormat="1" ht="13.5">
      <c r="A75" s="32" t="s">
        <v>25</v>
      </c>
      <c r="B75" s="30"/>
      <c r="C75" s="30"/>
      <c r="D75" s="30"/>
      <c r="E75" s="30"/>
      <c r="F75" s="30"/>
      <c r="G75" s="30"/>
    </row>
    <row r="76" s="31" customFormat="1" ht="13.5">
      <c r="A76" s="31" t="s">
        <v>21</v>
      </c>
    </row>
    <row r="77" s="31" customFormat="1" ht="13.5">
      <c r="A77" s="31" t="s">
        <v>8</v>
      </c>
    </row>
    <row r="78" s="31" customFormat="1" ht="13.5"/>
    <row r="79" s="31" customFormat="1" ht="13.5">
      <c r="A79" s="33" t="s">
        <v>30</v>
      </c>
    </row>
    <row r="80" s="31" customFormat="1" ht="13.5">
      <c r="A80" s="33"/>
    </row>
    <row r="81" spans="1:7" s="31" customFormat="1" ht="14.25" customHeight="1">
      <c r="A81" s="51" t="s">
        <v>34</v>
      </c>
      <c r="B81" s="54"/>
      <c r="C81" s="54"/>
      <c r="D81" s="54"/>
      <c r="E81" s="54"/>
      <c r="F81" s="54"/>
      <c r="G81" s="54"/>
    </row>
    <row r="82" spans="1:7" ht="13.5">
      <c r="A82" s="34"/>
      <c r="B82" s="31"/>
      <c r="C82" s="31"/>
      <c r="D82" s="31"/>
      <c r="E82" s="31"/>
      <c r="F82" s="31"/>
      <c r="G82" s="31"/>
    </row>
    <row r="83" s="31" customFormat="1" ht="13.5">
      <c r="A83" s="31" t="s">
        <v>35</v>
      </c>
    </row>
    <row r="84" ht="13.5">
      <c r="A84" s="29"/>
    </row>
    <row r="89" ht="12.75">
      <c r="A89" s="48"/>
    </row>
  </sheetData>
  <sheetProtection sheet="1" selectLockedCells="1"/>
  <mergeCells count="2">
    <mergeCell ref="B9:H9"/>
    <mergeCell ref="A81:G8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9"/>
  <headerFooter alignWithMargins="0">
    <oddFooter>&amp;LBildungs- und Kulturdirektion des Kantons Bern (Jan 2020)</oddFooter>
  </headerFooter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Tarifberechnung ab 1.8.2012</dc:title>
  <dc:subject>Tagesschulen</dc:subject>
  <dc:creator>AKVB</dc:creator>
  <cp:keywords/>
  <dc:description/>
  <cp:lastModifiedBy>Microsoft Office User</cp:lastModifiedBy>
  <cp:lastPrinted>2017-12-20T09:46:58Z</cp:lastPrinted>
  <dcterms:created xsi:type="dcterms:W3CDTF">2011-11-01T15:07:06Z</dcterms:created>
  <dcterms:modified xsi:type="dcterms:W3CDTF">2021-12-13T07:57:07Z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